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22464A55-D5FA-4E34-A9F0-3E132B9ED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<sst xmlns="http://schemas.openxmlformats.org/spreadsheetml/2006/main" count="62" uniqueCount="61">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</sst>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5" zoomScaleNormal="100" zoomScaleSheetLayoutView="100" workbookViewId="0">
      <selection activeCell="E4" sqref="E4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1369810.72</v>
      </c>
      <c r="C5" s="24">
        <v>704107.19</v>
      </c>
      <c r="D5" s="9" t="s">
        <v>36</v>
      </c>
      <c r="E5" s="24">
        <v>191422.65</v>
      </c>
      <c r="F5" s="28">
        <v>211448.13</v>
      </c>
    </row>
    <row r="6" spans="1:6" x14ac:dyDescent="0.2">
      <c r="A6" s="9" t="s">
        <v>23</v>
      </c>
      <c r="B6" s="24">
        <v>90205.2</v>
      </c>
      <c r="C6" s="24">
        <v>80490.960000000006</v>
      </c>
      <c r="D6" s="9" t="s">
        <v>37</v>
      </c>
      <c r="E6" s="24">
        <v>0</v>
      </c>
      <c r="F6" s="28">
        <v>0</v>
      </c>
    </row>
    <row r="7" spans="1:6" x14ac:dyDescent="0.2">
      <c r="A7" s="9" t="s">
        <v>24</v>
      </c>
      <c r="B7" s="24">
        <v>1020.8</v>
      </c>
      <c r="C7" s="24">
        <v>1020.8</v>
      </c>
      <c r="D7" s="9" t="s">
        <v>6</v>
      </c>
      <c r="E7" s="24">
        <v>0</v>
      </c>
      <c r="F7" s="28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8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8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8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8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8">
        <v>0</v>
      </c>
    </row>
    <row r="13" spans="1:6" x14ac:dyDescent="0.2">
      <c r="A13" s="8" t="s">
        <v>52</v>
      </c>
      <c r="B13" s="25">
        <f>SUM(B5:B11)</f>
        <v>1461036.72</v>
      </c>
      <c r="C13" s="25">
        <f>SUM(C5:C11)</f>
        <v>785618.95</v>
      </c>
      <c r="D13" s="10"/>
      <c r="E13" s="29"/>
      <c r="F13" s="30"/>
    </row>
    <row r="14" spans="1:6" x14ac:dyDescent="0.2">
      <c r="A14" s="11"/>
      <c r="B14" s="23"/>
      <c r="C14" s="23"/>
      <c r="D14" s="8" t="s">
        <v>53</v>
      </c>
      <c r="E14" s="31">
        <f>SUM(E5:E12)</f>
        <v>191422.65</v>
      </c>
      <c r="F14" s="32">
        <f>SUM(F5:F12)</f>
        <v>211448.13</v>
      </c>
    </row>
    <row r="15" spans="1:6" x14ac:dyDescent="0.2">
      <c r="A15" s="8" t="s">
        <v>19</v>
      </c>
      <c r="B15" s="23"/>
      <c r="C15" s="23"/>
      <c r="D15" s="11"/>
      <c r="E15" s="23"/>
      <c r="F15" s="30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8">
        <v>0</v>
      </c>
    </row>
    <row r="18" spans="1:6" x14ac:dyDescent="0.2">
      <c r="A18" s="9" t="s">
        <v>30</v>
      </c>
      <c r="B18" s="24">
        <v>599126.67000000004</v>
      </c>
      <c r="C18" s="24">
        <v>599126.67000000004</v>
      </c>
      <c r="D18" s="9" t="s">
        <v>10</v>
      </c>
      <c r="E18" s="24">
        <v>0</v>
      </c>
      <c r="F18" s="28">
        <v>0</v>
      </c>
    </row>
    <row r="19" spans="1:6" x14ac:dyDescent="0.2">
      <c r="A19" s="9" t="s">
        <v>31</v>
      </c>
      <c r="B19" s="24">
        <v>1399057.54</v>
      </c>
      <c r="C19" s="24">
        <v>1366057.55</v>
      </c>
      <c r="D19" s="9" t="s">
        <v>11</v>
      </c>
      <c r="E19" s="24">
        <v>0</v>
      </c>
      <c r="F19" s="28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8">
        <v>0</v>
      </c>
    </row>
    <row r="21" spans="1:6" ht="20.399999999999999" x14ac:dyDescent="0.2">
      <c r="A21" s="9" t="s">
        <v>33</v>
      </c>
      <c r="B21" s="24">
        <v>-998242.89</v>
      </c>
      <c r="C21" s="24">
        <v>-998242.89</v>
      </c>
      <c r="D21" s="9" t="s">
        <v>54</v>
      </c>
      <c r="E21" s="24">
        <v>0</v>
      </c>
      <c r="F21" s="28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8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30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30"/>
    </row>
    <row r="26" spans="1:6" x14ac:dyDescent="0.2">
      <c r="A26" s="8" t="s">
        <v>56</v>
      </c>
      <c r="B26" s="25">
        <f>SUM(B16:B24)</f>
        <v>1025991.32</v>
      </c>
      <c r="C26" s="25">
        <f>SUM(C16:C24)</f>
        <v>992991.33000000019</v>
      </c>
      <c r="D26" s="12" t="s">
        <v>50</v>
      </c>
      <c r="E26" s="25">
        <f>SUM(E24+E14)</f>
        <v>191422.65</v>
      </c>
      <c r="F26" s="32">
        <f>SUM(F14+F24)</f>
        <v>211448.13</v>
      </c>
    </row>
    <row r="27" spans="1:6" x14ac:dyDescent="0.2">
      <c r="A27" s="11"/>
      <c r="B27" s="23"/>
      <c r="C27" s="23"/>
      <c r="D27" s="11"/>
      <c r="E27" s="23"/>
      <c r="F27" s="30"/>
    </row>
    <row r="28" spans="1:6" x14ac:dyDescent="0.2">
      <c r="A28" s="8" t="s">
        <v>57</v>
      </c>
      <c r="B28" s="25">
        <f>B13+B26</f>
        <v>2487028.04</v>
      </c>
      <c r="C28" s="25">
        <f>C13+C26</f>
        <v>1778610.2800000003</v>
      </c>
      <c r="D28" s="6" t="s">
        <v>43</v>
      </c>
      <c r="E28" s="23"/>
      <c r="F28" s="23"/>
    </row>
    <row r="29" spans="1:6" x14ac:dyDescent="0.2">
      <c r="A29" s="13"/>
      <c r="B29" s="26"/>
      <c r="C29" s="27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25">
        <f>SUM(E31:E33)</f>
        <v>185360.96</v>
      </c>
      <c r="F30" s="32">
        <f>SUM(F31:F33)</f>
        <v>185360.96</v>
      </c>
    </row>
    <row r="31" spans="1:6" x14ac:dyDescent="0.2">
      <c r="A31" s="16"/>
      <c r="B31" s="14"/>
      <c r="C31" s="15"/>
      <c r="D31" s="9" t="s">
        <v>2</v>
      </c>
      <c r="E31" s="24">
        <v>185360.96</v>
      </c>
      <c r="F31" s="28">
        <v>185360.96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8">
        <v>0</v>
      </c>
    </row>
    <row r="34" spans="1:6" x14ac:dyDescent="0.2">
      <c r="A34" s="16"/>
      <c r="B34" s="14"/>
      <c r="C34" s="15"/>
      <c r="D34" s="10"/>
      <c r="E34" s="23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2110244.4299999997</v>
      </c>
      <c r="F35" s="32">
        <f>SUM(F36:F40)</f>
        <v>1381801.19</v>
      </c>
    </row>
    <row r="36" spans="1:6" x14ac:dyDescent="0.2">
      <c r="A36" s="16"/>
      <c r="B36" s="14"/>
      <c r="C36" s="15"/>
      <c r="D36" s="9" t="s">
        <v>46</v>
      </c>
      <c r="E36" s="24">
        <v>728443.24</v>
      </c>
      <c r="F36" s="28">
        <v>-410514.5</v>
      </c>
    </row>
    <row r="37" spans="1:6" x14ac:dyDescent="0.2">
      <c r="A37" s="16"/>
      <c r="B37" s="14"/>
      <c r="C37" s="15"/>
      <c r="D37" s="9" t="s">
        <v>14</v>
      </c>
      <c r="E37" s="24">
        <v>1381801.19</v>
      </c>
      <c r="F37" s="28">
        <v>1792315.69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8">
        <v>0</v>
      </c>
    </row>
    <row r="41" spans="1:6" x14ac:dyDescent="0.2">
      <c r="A41" s="16"/>
      <c r="B41" s="14"/>
      <c r="C41" s="15"/>
      <c r="D41" s="10"/>
      <c r="E41" s="23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8">
        <v>0</v>
      </c>
    </row>
    <row r="45" spans="1:6" x14ac:dyDescent="0.2">
      <c r="A45" s="13"/>
      <c r="B45" s="14"/>
      <c r="C45" s="15"/>
      <c r="D45" s="10"/>
      <c r="E45" s="23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2295605.3899999997</v>
      </c>
      <c r="F46" s="32">
        <f>SUM(F42+F35+F30)</f>
        <v>1567162.15</v>
      </c>
    </row>
    <row r="47" spans="1:6" x14ac:dyDescent="0.2">
      <c r="A47" s="13"/>
      <c r="B47" s="14"/>
      <c r="C47" s="15"/>
      <c r="D47" s="11"/>
      <c r="E47" s="23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2487028.0399999996</v>
      </c>
      <c r="F48" s="25">
        <f>F46+F26</f>
        <v>1778610.2799999998</v>
      </c>
    </row>
    <row r="49" spans="1:6" x14ac:dyDescent="0.2">
      <c r="A49" s="13"/>
      <c r="B49" s="14"/>
      <c r="C49" s="14"/>
      <c r="D49" s="18"/>
      <c r="E49" s="27"/>
      <c r="F49" s="27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2024-10-07T00:46:54Z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